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F02_RUH_1.NAM\Desktop\"/>
    </mc:Choice>
  </mc:AlternateContent>
  <xr:revisionPtr revIDLastSave="0" documentId="13_ncr:1_{B5400938-5490-4DBF-B65E-7343E7667833}" xr6:coauthVersionLast="45" xr6:coauthVersionMax="45" xr10:uidLastSave="{00000000-0000-0000-0000-000000000000}"/>
  <bookViews>
    <workbookView xWindow="-120" yWindow="-120" windowWidth="29040" windowHeight="15840" tabRatio="724" activeTab="2" xr2:uid="{00000000-000D-0000-FFFF-FFFF00000000}"/>
  </bookViews>
  <sheets>
    <sheet name="3-илова Молия" sheetId="3" r:id="rId1"/>
    <sheet name="4 илова Молия" sheetId="7" r:id="rId2"/>
    <sheet name="5 илова Молия" sheetId="8" r:id="rId3"/>
  </sheets>
  <definedNames>
    <definedName name="_xlnm.Print_Titles" localSheetId="1">'4 илова Молия'!$5:$6</definedName>
    <definedName name="_xlnm.Print_Titles" localSheetId="2">'5 илова Молия'!$5:$6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" i="8" l="1"/>
  <c r="L21" i="8"/>
  <c r="L20" i="8"/>
  <c r="L19" i="8"/>
  <c r="L18" i="8"/>
  <c r="L17" i="8"/>
  <c r="L16" i="8"/>
  <c r="L15" i="8"/>
  <c r="A15" i="8"/>
  <c r="A16" i="8" s="1"/>
  <c r="A17" i="8" s="1"/>
  <c r="A18" i="8" s="1"/>
  <c r="A19" i="8" s="1"/>
  <c r="A20" i="8" s="1"/>
  <c r="A21" i="8" s="1"/>
  <c r="A22" i="8" s="1"/>
  <c r="L14" i="8"/>
  <c r="L7" i="7"/>
  <c r="D7" i="3" l="1"/>
  <c r="L13" i="8" l="1"/>
  <c r="L12" i="8"/>
  <c r="L11" i="8"/>
  <c r="L10" i="8"/>
  <c r="L9" i="8"/>
  <c r="L8" i="8"/>
  <c r="L7" i="8"/>
  <c r="E7" i="3" l="1"/>
  <c r="D6" i="3" l="1"/>
  <c r="E6" i="3"/>
  <c r="A8" i="8"/>
  <c r="A9" i="8" s="1"/>
  <c r="A10" i="8" s="1"/>
  <c r="A11" i="8" s="1"/>
  <c r="A12" i="8" s="1"/>
  <c r="A13" i="8" s="1"/>
</calcChain>
</file>

<file path=xl/sharedStrings.xml><?xml version="1.0" encoding="utf-8"?>
<sst xmlns="http://schemas.openxmlformats.org/spreadsheetml/2006/main" count="267" uniqueCount="111">
  <si>
    <t>М А Ъ Л У М О Т</t>
  </si>
  <si>
    <t>МЛН.СЎМ</t>
  </si>
  <si>
    <t>Т/р</t>
  </si>
  <si>
    <t>Ҳисобот даври</t>
  </si>
  <si>
    <t>Йўналишлари</t>
  </si>
  <si>
    <t>Товар (иш ва хизмат)лар харид қилиш учун тузилган шартномалар</t>
  </si>
  <si>
    <t>Молиялаштириш манбаси</t>
  </si>
  <si>
    <t>Сони</t>
  </si>
  <si>
    <t>Суммаси</t>
  </si>
  <si>
    <t>Х</t>
  </si>
  <si>
    <t>Жами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</si>
  <si>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</si>
  <si>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</si>
  <si>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</si>
  <si>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</si>
  <si>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Пудратчи тўғрисида маълумотлар</t>
  </si>
  <si>
    <t>Корхона СТИРи</t>
  </si>
  <si>
    <t>Пудратчи номи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</si>
  <si>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</si>
  <si>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</si>
  <si>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</si>
  <si>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</si>
  <si>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</si>
  <si>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</si>
  <si>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</si>
  <si>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</si>
  <si>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http://shop.uzex.uz</t>
  </si>
  <si>
    <t>Метр</t>
  </si>
  <si>
    <t>шт</t>
  </si>
  <si>
    <t>пачка</t>
  </si>
  <si>
    <t>Лот № 8890782 ДОГОВОР № 8901463</t>
  </si>
  <si>
    <t>Бюджет</t>
  </si>
  <si>
    <t>апрель-июнь</t>
  </si>
  <si>
    <t>I-чорак</t>
  </si>
  <si>
    <t>II-чорак</t>
  </si>
  <si>
    <t>"Наманган канцеляриялари"МЧЖ</t>
  </si>
  <si>
    <t>"Яшин саноат савдо харид" Х/К</t>
  </si>
  <si>
    <t>III-чорак</t>
  </si>
  <si>
    <t>IV-чорак</t>
  </si>
  <si>
    <t>Моноблок</t>
  </si>
  <si>
    <t>МЧЖ Квадра форм</t>
  </si>
  <si>
    <t>205730863</t>
  </si>
  <si>
    <t>Апрел-июнь</t>
  </si>
  <si>
    <t>Qadirdon Hamjihat Dustlik МЧЖ</t>
  </si>
  <si>
    <t>307776176</t>
  </si>
  <si>
    <t>Автоматический доводчик открывания и закрывания дверей</t>
  </si>
  <si>
    <t>Лот № 22111008463857 ДОГОВОР № 404642</t>
  </si>
  <si>
    <t>Лот № 22111008214506  ДОГОВОР № 195847</t>
  </si>
  <si>
    <t>ООО SOFEKOM</t>
  </si>
  <si>
    <t>Клавиатура</t>
  </si>
  <si>
    <t>Лот № 22111008413083 ДОГОВОР № 363618</t>
  </si>
  <si>
    <t>ЯТТ Садриддинов Хусанбой Аплиддинович</t>
  </si>
  <si>
    <t>32107922130055</t>
  </si>
  <si>
    <t>Салфетки косметические бумажные</t>
  </si>
  <si>
    <t>Лот № 22111008394102 ДОГОВОР № 349078</t>
  </si>
  <si>
    <t>AMU-SOXIL INVEST</t>
  </si>
  <si>
    <t>Папка</t>
  </si>
  <si>
    <t>упаковка</t>
  </si>
  <si>
    <t>Лот № 22111008385498 ДОГОВОР № 340988</t>
  </si>
  <si>
    <t>ООО BEK TANHO TRADE</t>
  </si>
  <si>
    <t>Лот № 22111008385526 ДОГОВОР № 341000</t>
  </si>
  <si>
    <t>Пожарный шланг</t>
  </si>
  <si>
    <t>Лот № 22111008364234 ДОГОВОР № 323709</t>
  </si>
  <si>
    <t>Краска для цветного принтера</t>
  </si>
  <si>
    <t>Лот № 22111008357394 ДОГОВОР № 318412</t>
  </si>
  <si>
    <t>Чистоль</t>
  </si>
  <si>
    <t>Лот № 22111008317663 ДОГОВОР № 286154</t>
  </si>
  <si>
    <t>ООО MUROD KANS</t>
  </si>
  <si>
    <t>январ-март</t>
  </si>
  <si>
    <t>Бумага для офисной техники белая</t>
  </si>
  <si>
    <t>Лот № 22111008071270 ДОГОВОР № 89916</t>
  </si>
  <si>
    <t>ЧП HELION 77</t>
  </si>
  <si>
    <t>Сетевой адаптер WiFi</t>
  </si>
  <si>
    <t>Лот № 22110014224402 ДОГОВОР № 11</t>
  </si>
  <si>
    <t>Наманган микро стандарт сервис МЧЖ</t>
  </si>
  <si>
    <t>Бумага туалетная</t>
  </si>
  <si>
    <t>Лот № 22111008152103 ДОГОВОР № 146809</t>
  </si>
  <si>
    <t>Тряпка для очистки поверхностей</t>
  </si>
  <si>
    <t>Лот № 22111008152016 ДОГОВОР № 146169</t>
  </si>
  <si>
    <t>Половая тряпка</t>
  </si>
  <si>
    <t>Лот № 22111008151994 ДОГОВОР № 146074</t>
  </si>
  <si>
    <t>Книга учета универсальная</t>
  </si>
  <si>
    <t>Лот № 22111008165144 ДОГОВОР № 158246</t>
  </si>
  <si>
    <t>Полотенце бумажное</t>
  </si>
  <si>
    <t>Лот № 22111008187366 ДОГОВОР № 175550</t>
  </si>
  <si>
    <t>2022 йил январ-июн ойларида Наманган вилояти ҳокимлигининг молия бош бошқармаси томонидан асосий воситалар 
харид қилиш учун ўтказилган танловлар (тендерлар) ва амалга оширилган давлат харидлари тўғрисидаги</t>
  </si>
  <si>
    <t>2022 йил  январ-июн ойларида Наманган вилояти ҳокимлигининг молия бош бошқармаси томонидан ўтказилган танловлар (тендерлар) ва амалга оширилган давлат харидлари тўғрисидаги</t>
  </si>
  <si>
    <t>2022 йил январь-июн ойларида Наманган вилояти ҳокимлигининг молия бош бошқармаси томонидан кам баҳоли ва тез эскирувчи буюмлар 
харид қилиш учун ўтказилган танловлар (тендерлар) ва амалга оширилган давлат харидлари тўғрисидаги</t>
  </si>
  <si>
    <t>июл-сентябр</t>
  </si>
  <si>
    <t>Когоз А3</t>
  </si>
  <si>
    <t>Лот № 22111008508975 ДОГОВОР № 440923</t>
  </si>
  <si>
    <t>"ZAMONAVIY MEGA-TRADE" MCHJ</t>
  </si>
  <si>
    <t>OOO JAUMKANS PAPERS</t>
  </si>
  <si>
    <t>Когоз А4</t>
  </si>
  <si>
    <t>Лот № 22111008508872 ДОГОВОР № 440883</t>
  </si>
  <si>
    <t>Лот № 22111008539635 ДОГОВОР № 466916</t>
  </si>
  <si>
    <t xml:space="preserve">Пол ювиш латта </t>
  </si>
  <si>
    <t>Лот № 22111008567686 ДОГОВОР № 490820</t>
  </si>
  <si>
    <t>Лот № 22111008597598 ДОГОВОР № 516856</t>
  </si>
  <si>
    <t>ULTRA MEGASTORE MCHJ</t>
  </si>
  <si>
    <t xml:space="preserve">Освежител </t>
  </si>
  <si>
    <t xml:space="preserve">Телефон аппарат </t>
  </si>
  <si>
    <t>Лот № 22111008606138 ДОГОВОР № 522744</t>
  </si>
  <si>
    <t>Метла сотиб олиш</t>
  </si>
  <si>
    <t>Супурги сотиб олиш</t>
  </si>
  <si>
    <t>Лот № 22111008612354 ДОГОВОР № 529272</t>
  </si>
  <si>
    <t>Лот № 22111008612356 ДОГОВОР № 529241</t>
  </si>
  <si>
    <t>ООО Киличбек Метал</t>
  </si>
  <si>
    <t>Лот № 22111008622877 ДОГОВОР № 538141</t>
  </si>
  <si>
    <t>NOVO-TECHNIK MCHJ</t>
  </si>
  <si>
    <t>Лот № 22111008622633 ДОГОВОР № 537905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</si>
</sst>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₽"/>
    <numFmt numFmtId="165" formatCode="#,##0.0"/>
    <numFmt numFmtId="166" formatCode="#,##0.0\ _₽"/>
  </numFmts>
  <fonts count="5" x14ac:knownFonts="1">
    <font>
      <sz val="11"/>
      <color theme="1"/>
      <name val="Calibri"/>
      <family val="2"/>
      <charset val="204"/>
      <scheme val="minor"/>
    </font>
    <font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5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/>
      <bottom style="hair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hair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hair">
        <color rgb="FF0070C0"/>
      </bottom>
      <diagonal/>
    </border>
    <border>
      <left style="thick">
        <color rgb="FF0070C0"/>
      </left>
      <right style="thin">
        <color rgb="FF0070C0"/>
      </right>
      <top style="hair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hair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ck">
        <color rgb="FF0070C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shop.uzex.uz/" TargetMode="External"/><Relationship Id="rId2" Type="http://schemas.openxmlformats.org/officeDocument/2006/relationships/hyperlink" Target="http://shop.uzex.uz/" TargetMode="External"/><Relationship Id="rId1" Type="http://schemas.openxmlformats.org/officeDocument/2006/relationships/hyperlink" Target="http://shop.uzex.uz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shop.uzex.u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zoomScale="85" zoomScaleNormal="85" workbookViewId="0">
      <selection activeCell="F19" sqref="F19"/>
    </sheetView>
  </sheetViews>
  <sheetFormatPr defaultRowHeight="18.75" x14ac:dyDescent="0.25"/>
  <cols>
    <col min="1" max="1" width="7.5703125" style="1" customWidth="1"/>
    <col min="2" max="2" width="35.28515625" style="1" customWidth="1"/>
    <col min="3" max="3" width="69.85546875" style="1" customWidth="1"/>
    <col min="4" max="5" width="18.85546875" style="1" customWidth="1"/>
    <col min="6" max="6" width="28.85546875" style="1" customWidth="1"/>
    <col min="7" max="16384" width="9.140625" style="1"/>
  </cols>
  <sheetData>
    <row r="1" spans="1:6" ht="60" customHeight="1" x14ac:dyDescent="0.25">
      <c r="A1" s="69" t="s">
        <v>86</v>
      </c>
      <c r="B1" s="69"/>
      <c r="C1" s="69"/>
      <c r="D1" s="69"/>
      <c r="E1" s="69"/>
      <c r="F1" s="69"/>
    </row>
    <row r="2" spans="1:6" ht="19.5" x14ac:dyDescent="0.25">
      <c r="A2" s="70" t="s">
        <v>0</v>
      </c>
      <c r="B2" s="70"/>
      <c r="C2" s="70"/>
      <c r="D2" s="70"/>
      <c r="E2" s="70"/>
      <c r="F2" s="70"/>
    </row>
    <row r="3" spans="1:6" ht="19.5" thickBot="1" x14ac:dyDescent="0.3">
      <c r="F3" s="12" t="s">
        <v>1</v>
      </c>
    </row>
    <row r="4" spans="1:6" ht="51.75" customHeight="1" x14ac:dyDescent="0.25">
      <c r="A4" s="59" t="s">
        <v>2</v>
      </c>
      <c r="B4" s="62" t="s">
        <v>3</v>
      </c>
      <c r="C4" s="62" t="s">
        <v>4</v>
      </c>
      <c r="D4" s="62" t="s">
        <v>5</v>
      </c>
      <c r="E4" s="62"/>
      <c r="F4" s="71" t="s">
        <v>6</v>
      </c>
    </row>
    <row r="5" spans="1:6" ht="49.5" customHeight="1" thickBot="1" x14ac:dyDescent="0.3">
      <c r="A5" s="61"/>
      <c r="B5" s="64"/>
      <c r="C5" s="64"/>
      <c r="D5" s="11" t="s">
        <v>7</v>
      </c>
      <c r="E5" s="11" t="s">
        <v>8</v>
      </c>
      <c r="F5" s="72"/>
    </row>
    <row r="6" spans="1:6" ht="21" customHeight="1" x14ac:dyDescent="0.25">
      <c r="A6" s="59" t="s">
        <v>9</v>
      </c>
      <c r="B6" s="62" t="s">
        <v>10</v>
      </c>
      <c r="C6" s="24" t="s">
        <v>11</v>
      </c>
      <c r="D6" s="25">
        <f>+D14+D18+D22+D10</f>
        <v>1</v>
      </c>
      <c r="E6" s="42">
        <f>+E14+E18+E22+E10</f>
        <v>18700</v>
      </c>
      <c r="F6" s="26" t="s">
        <v>31</v>
      </c>
    </row>
    <row r="7" spans="1:6" ht="21" customHeight="1" x14ac:dyDescent="0.25">
      <c r="A7" s="60"/>
      <c r="B7" s="63"/>
      <c r="C7" s="13" t="s">
        <v>12</v>
      </c>
      <c r="D7" s="14">
        <f>+D11+D15+D19+D23</f>
        <v>26</v>
      </c>
      <c r="E7" s="43">
        <f>+E11+E15+E19+E23</f>
        <v>28881</v>
      </c>
      <c r="F7" s="15" t="s">
        <v>31</v>
      </c>
    </row>
    <row r="8" spans="1:6" ht="21" customHeight="1" x14ac:dyDescent="0.25">
      <c r="A8" s="60"/>
      <c r="B8" s="63"/>
      <c r="C8" s="13" t="s">
        <v>13</v>
      </c>
      <c r="D8" s="14"/>
      <c r="E8" s="34"/>
      <c r="F8" s="15"/>
    </row>
    <row r="9" spans="1:6" ht="21" customHeight="1" thickBot="1" x14ac:dyDescent="0.3">
      <c r="A9" s="61"/>
      <c r="B9" s="64"/>
      <c r="C9" s="27" t="s">
        <v>14</v>
      </c>
      <c r="D9" s="28"/>
      <c r="E9" s="35"/>
      <c r="F9" s="29"/>
    </row>
    <row r="10" spans="1:6" ht="21" customHeight="1" x14ac:dyDescent="0.25">
      <c r="A10" s="59">
        <v>1</v>
      </c>
      <c r="B10" s="65" t="s">
        <v>33</v>
      </c>
      <c r="C10" s="30" t="s">
        <v>11</v>
      </c>
      <c r="D10" s="31"/>
      <c r="E10" s="36"/>
      <c r="F10" s="32"/>
    </row>
    <row r="11" spans="1:6" ht="21" customHeight="1" x14ac:dyDescent="0.25">
      <c r="A11" s="60"/>
      <c r="B11" s="66"/>
      <c r="C11" s="16" t="s">
        <v>12</v>
      </c>
      <c r="D11" s="17">
        <v>7</v>
      </c>
      <c r="E11" s="37">
        <v>8917</v>
      </c>
      <c r="F11" s="18" t="s">
        <v>31</v>
      </c>
    </row>
    <row r="12" spans="1:6" ht="21" customHeight="1" x14ac:dyDescent="0.25">
      <c r="A12" s="60"/>
      <c r="B12" s="66"/>
      <c r="C12" s="16" t="s">
        <v>13</v>
      </c>
      <c r="D12" s="17"/>
      <c r="E12" s="37"/>
      <c r="F12" s="18"/>
    </row>
    <row r="13" spans="1:6" ht="21" customHeight="1" thickBot="1" x14ac:dyDescent="0.3">
      <c r="A13" s="61"/>
      <c r="B13" s="67"/>
      <c r="C13" s="19" t="s">
        <v>14</v>
      </c>
      <c r="D13" s="33"/>
      <c r="E13" s="38"/>
      <c r="F13" s="20"/>
    </row>
    <row r="14" spans="1:6" ht="21" customHeight="1" x14ac:dyDescent="0.25">
      <c r="A14" s="68">
        <v>2</v>
      </c>
      <c r="B14" s="73" t="s">
        <v>34</v>
      </c>
      <c r="C14" s="21" t="s">
        <v>11</v>
      </c>
      <c r="D14" s="22">
        <v>1</v>
      </c>
      <c r="E14" s="39">
        <v>18700</v>
      </c>
      <c r="F14" s="23" t="s">
        <v>31</v>
      </c>
    </row>
    <row r="15" spans="1:6" ht="21" customHeight="1" x14ac:dyDescent="0.25">
      <c r="A15" s="60"/>
      <c r="B15" s="66"/>
      <c r="C15" s="16" t="s">
        <v>12</v>
      </c>
      <c r="D15" s="17">
        <v>9</v>
      </c>
      <c r="E15" s="37">
        <v>3398</v>
      </c>
      <c r="F15" s="18" t="s">
        <v>31</v>
      </c>
    </row>
    <row r="16" spans="1:6" ht="21" customHeight="1" x14ac:dyDescent="0.25">
      <c r="A16" s="60"/>
      <c r="B16" s="66"/>
      <c r="C16" s="16" t="s">
        <v>13</v>
      </c>
      <c r="D16" s="3"/>
      <c r="E16" s="3"/>
      <c r="F16" s="18"/>
    </row>
    <row r="17" spans="1:6" ht="21" customHeight="1" thickBot="1" x14ac:dyDescent="0.3">
      <c r="A17" s="61"/>
      <c r="B17" s="67"/>
      <c r="C17" s="19" t="s">
        <v>14</v>
      </c>
      <c r="D17" s="6"/>
      <c r="E17" s="6"/>
      <c r="F17" s="20"/>
    </row>
    <row r="18" spans="1:6" ht="21" customHeight="1" x14ac:dyDescent="0.25">
      <c r="A18" s="68">
        <v>3</v>
      </c>
      <c r="B18" s="73" t="s">
        <v>37</v>
      </c>
      <c r="C18" s="21" t="s">
        <v>11</v>
      </c>
      <c r="D18" s="22"/>
      <c r="E18" s="39"/>
      <c r="F18" s="23"/>
    </row>
    <row r="19" spans="1:6" ht="21" customHeight="1" x14ac:dyDescent="0.25">
      <c r="A19" s="60"/>
      <c r="B19" s="66"/>
      <c r="C19" s="16" t="s">
        <v>12</v>
      </c>
      <c r="D19" s="17">
        <v>10</v>
      </c>
      <c r="E19" s="37">
        <v>16566</v>
      </c>
      <c r="F19" s="18" t="s">
        <v>31</v>
      </c>
    </row>
    <row r="20" spans="1:6" ht="21" customHeight="1" x14ac:dyDescent="0.25">
      <c r="A20" s="60"/>
      <c r="B20" s="66"/>
      <c r="C20" s="16" t="s">
        <v>13</v>
      </c>
      <c r="D20" s="40"/>
      <c r="E20" s="40"/>
      <c r="F20" s="18"/>
    </row>
    <row r="21" spans="1:6" ht="21" customHeight="1" thickBot="1" x14ac:dyDescent="0.3">
      <c r="A21" s="61"/>
      <c r="B21" s="67"/>
      <c r="C21" s="19" t="s">
        <v>14</v>
      </c>
      <c r="D21" s="41"/>
      <c r="E21" s="41"/>
      <c r="F21" s="20"/>
    </row>
    <row r="22" spans="1:6" ht="21" customHeight="1" x14ac:dyDescent="0.25">
      <c r="A22" s="68">
        <v>4</v>
      </c>
      <c r="B22" s="73" t="s">
        <v>38</v>
      </c>
      <c r="C22" s="21" t="s">
        <v>11</v>
      </c>
      <c r="D22" s="22"/>
      <c r="E22" s="39"/>
      <c r="F22" s="23"/>
    </row>
    <row r="23" spans="1:6" ht="21" customHeight="1" x14ac:dyDescent="0.25">
      <c r="A23" s="60"/>
      <c r="B23" s="66"/>
      <c r="C23" s="16" t="s">
        <v>12</v>
      </c>
      <c r="D23" s="17"/>
      <c r="E23" s="37"/>
      <c r="F23" s="18"/>
    </row>
    <row r="24" spans="1:6" ht="21" customHeight="1" x14ac:dyDescent="0.25">
      <c r="A24" s="60"/>
      <c r="B24" s="66"/>
      <c r="C24" s="16" t="s">
        <v>13</v>
      </c>
      <c r="D24" s="40"/>
      <c r="E24" s="40"/>
      <c r="F24" s="18"/>
    </row>
    <row r="25" spans="1:6" ht="21" customHeight="1" thickBot="1" x14ac:dyDescent="0.3">
      <c r="A25" s="61"/>
      <c r="B25" s="67"/>
      <c r="C25" s="19" t="s">
        <v>14</v>
      </c>
      <c r="D25" s="41"/>
      <c r="E25" s="41"/>
      <c r="F25" s="20"/>
    </row>
  </sheetData>
  <mergeCells count="17">
    <mergeCell ref="A18:A21"/>
    <mergeCell ref="B18:B21"/>
    <mergeCell ref="A22:A25"/>
    <mergeCell ref="B22:B25"/>
    <mergeCell ref="A1:F1"/>
    <mergeCell ref="A2:F2"/>
    <mergeCell ref="A4:A5"/>
    <mergeCell ref="B4:B5"/>
    <mergeCell ref="C4:C5"/>
    <mergeCell ref="D4:E4"/>
    <mergeCell ref="F4:F5"/>
    <mergeCell ref="A6:A9"/>
    <mergeCell ref="B6:B9"/>
    <mergeCell ref="A10:A13"/>
    <mergeCell ref="B10:B13"/>
    <mergeCell ref="A14:A17"/>
    <mergeCell ref="B14:B17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L8"/>
  <sheetViews>
    <sheetView zoomScale="70" zoomScaleNormal="70" workbookViewId="0">
      <selection activeCell="H7" sqref="H7"/>
    </sheetView>
  </sheetViews>
  <sheetFormatPr defaultRowHeight="18.75" x14ac:dyDescent="0.25"/>
  <cols>
    <col min="1" max="1" width="7.5703125" style="1" customWidth="1"/>
    <col min="2" max="2" width="37.140625" style="1" customWidth="1"/>
    <col min="3" max="3" width="32.7109375" style="1" bestFit="1" customWidth="1"/>
    <col min="4" max="4" width="21.7109375" style="1" bestFit="1" customWidth="1"/>
    <col min="5" max="5" width="25.140625" style="1" customWidth="1"/>
    <col min="6" max="7" width="38" style="1" customWidth="1"/>
    <col min="8" max="8" width="19.28515625" style="1" customWidth="1"/>
    <col min="9" max="12" width="29.140625" style="1" customWidth="1"/>
    <col min="13" max="16384" width="9.140625" style="1"/>
  </cols>
  <sheetData>
    <row r="1" spans="1:12" ht="77.25" customHeight="1" x14ac:dyDescent="0.25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9.5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4" spans="1:12" ht="19.5" thickBot="1" x14ac:dyDescent="0.3"/>
    <row r="5" spans="1:12" ht="66.75" customHeight="1" thickTop="1" x14ac:dyDescent="0.25">
      <c r="A5" s="78" t="s">
        <v>2</v>
      </c>
      <c r="B5" s="76" t="s">
        <v>3</v>
      </c>
      <c r="C5" s="76" t="s">
        <v>18</v>
      </c>
      <c r="D5" s="76" t="s">
        <v>19</v>
      </c>
      <c r="E5" s="76" t="s">
        <v>20</v>
      </c>
      <c r="F5" s="76" t="s">
        <v>21</v>
      </c>
      <c r="G5" s="76" t="s">
        <v>15</v>
      </c>
      <c r="H5" s="76"/>
      <c r="I5" s="76" t="s">
        <v>22</v>
      </c>
      <c r="J5" s="76" t="s">
        <v>23</v>
      </c>
      <c r="K5" s="76" t="s">
        <v>24</v>
      </c>
      <c r="L5" s="74" t="s">
        <v>25</v>
      </c>
    </row>
    <row r="6" spans="1:12" ht="70.5" customHeight="1" thickBot="1" x14ac:dyDescent="0.3">
      <c r="A6" s="79"/>
      <c r="B6" s="77"/>
      <c r="C6" s="77"/>
      <c r="D6" s="77"/>
      <c r="E6" s="77"/>
      <c r="F6" s="77"/>
      <c r="G6" s="52" t="s">
        <v>17</v>
      </c>
      <c r="H6" s="52" t="s">
        <v>16</v>
      </c>
      <c r="I6" s="77"/>
      <c r="J6" s="77"/>
      <c r="K6" s="77"/>
      <c r="L6" s="75"/>
    </row>
    <row r="7" spans="1:12" ht="79.5" customHeight="1" thickTop="1" thickBot="1" x14ac:dyDescent="0.3">
      <c r="A7" s="53">
        <v>1</v>
      </c>
      <c r="B7" s="54" t="s">
        <v>42</v>
      </c>
      <c r="C7" s="55" t="s">
        <v>39</v>
      </c>
      <c r="D7" s="54" t="s">
        <v>31</v>
      </c>
      <c r="E7" s="54" t="s">
        <v>26</v>
      </c>
      <c r="F7" s="54" t="s">
        <v>47</v>
      </c>
      <c r="G7" s="54" t="s">
        <v>43</v>
      </c>
      <c r="H7" s="54" t="s">
        <v>44</v>
      </c>
      <c r="I7" s="54" t="s">
        <v>28</v>
      </c>
      <c r="J7" s="54">
        <v>1</v>
      </c>
      <c r="K7" s="56">
        <v>18700</v>
      </c>
      <c r="L7" s="57">
        <f t="shared" ref="L7" si="0">+J7*K7</f>
        <v>18700</v>
      </c>
    </row>
    <row r="8" spans="1:12" ht="19.5" thickTop="1" x14ac:dyDescent="0.25"/>
  </sheetData>
  <mergeCells count="13">
    <mergeCell ref="L5:L6"/>
    <mergeCell ref="F5:F6"/>
    <mergeCell ref="K5:K6"/>
    <mergeCell ref="A1:L1"/>
    <mergeCell ref="A2:L2"/>
    <mergeCell ref="A5:A6"/>
    <mergeCell ref="B5:B6"/>
    <mergeCell ref="C5:C6"/>
    <mergeCell ref="D5:D6"/>
    <mergeCell ref="E5:E6"/>
    <mergeCell ref="G5:H5"/>
    <mergeCell ref="I5:I6"/>
    <mergeCell ref="J5:J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0" fitToWidth="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L32"/>
  <sheetViews>
    <sheetView tabSelected="1" view="pageBreakPreview" topLeftCell="A16" zoomScaleNormal="85" zoomScaleSheetLayoutView="100" workbookViewId="0">
      <selection activeCell="F10" sqref="F10"/>
    </sheetView>
  </sheetViews>
  <sheetFormatPr defaultRowHeight="18.75" x14ac:dyDescent="0.25"/>
  <cols>
    <col min="1" max="1" width="7.5703125" style="1" customWidth="1"/>
    <col min="2" max="2" width="37.140625" style="1" customWidth="1"/>
    <col min="3" max="3" width="35" style="1" customWidth="1"/>
    <col min="4" max="4" width="21.7109375" style="1" bestFit="1" customWidth="1"/>
    <col min="5" max="5" width="27.85546875" style="1" customWidth="1"/>
    <col min="6" max="6" width="54.42578125" style="1" customWidth="1"/>
    <col min="7" max="7" width="48.7109375" style="1" customWidth="1"/>
    <col min="8" max="8" width="37.28515625" style="1" customWidth="1"/>
    <col min="9" max="9" width="35.140625" style="1" customWidth="1"/>
    <col min="10" max="12" width="35.140625" style="2" customWidth="1"/>
    <col min="13" max="13" width="9.140625" style="1"/>
    <col min="14" max="14" width="10.5703125" style="1" bestFit="1" customWidth="1"/>
    <col min="15" max="16384" width="9.140625" style="1"/>
  </cols>
  <sheetData>
    <row r="1" spans="1:12" ht="73.5" customHeight="1" x14ac:dyDescent="0.25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9.5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4" spans="1:12" ht="19.5" thickBot="1" x14ac:dyDescent="0.3"/>
    <row r="5" spans="1:12" ht="46.5" customHeight="1" x14ac:dyDescent="0.25">
      <c r="A5" s="59" t="s">
        <v>2</v>
      </c>
      <c r="B5" s="62" t="s">
        <v>3</v>
      </c>
      <c r="C5" s="62" t="s">
        <v>18</v>
      </c>
      <c r="D5" s="62" t="s">
        <v>19</v>
      </c>
      <c r="E5" s="62" t="s">
        <v>20</v>
      </c>
      <c r="F5" s="62" t="s">
        <v>21</v>
      </c>
      <c r="G5" s="62" t="s">
        <v>15</v>
      </c>
      <c r="H5" s="62"/>
      <c r="I5" s="62" t="s">
        <v>22</v>
      </c>
      <c r="J5" s="80" t="s">
        <v>23</v>
      </c>
      <c r="K5" s="80" t="s">
        <v>24</v>
      </c>
      <c r="L5" s="82" t="s">
        <v>25</v>
      </c>
    </row>
    <row r="6" spans="1:12" ht="69.75" customHeight="1" thickBot="1" x14ac:dyDescent="0.3">
      <c r="A6" s="61"/>
      <c r="B6" s="64"/>
      <c r="C6" s="64"/>
      <c r="D6" s="64"/>
      <c r="E6" s="64"/>
      <c r="F6" s="64"/>
      <c r="G6" s="51" t="s">
        <v>17</v>
      </c>
      <c r="H6" s="51" t="s">
        <v>16</v>
      </c>
      <c r="I6" s="64"/>
      <c r="J6" s="81"/>
      <c r="K6" s="81"/>
      <c r="L6" s="83"/>
    </row>
    <row r="7" spans="1:12" ht="37.5" x14ac:dyDescent="0.25">
      <c r="A7" s="45">
        <v>1</v>
      </c>
      <c r="B7" s="48" t="s">
        <v>68</v>
      </c>
      <c r="C7" s="48" t="s">
        <v>69</v>
      </c>
      <c r="D7" s="48" t="s">
        <v>31</v>
      </c>
      <c r="E7" s="48" t="s">
        <v>26</v>
      </c>
      <c r="F7" s="48" t="s">
        <v>70</v>
      </c>
      <c r="G7" s="48" t="s">
        <v>71</v>
      </c>
      <c r="H7" s="48">
        <v>307585192</v>
      </c>
      <c r="I7" s="48" t="s">
        <v>29</v>
      </c>
      <c r="J7" s="9">
        <v>111</v>
      </c>
      <c r="K7" s="9">
        <v>34800</v>
      </c>
      <c r="L7" s="10">
        <f>+J7*K7/1000</f>
        <v>3862.8</v>
      </c>
    </row>
    <row r="8" spans="1:12" x14ac:dyDescent="0.25">
      <c r="A8" s="46">
        <f>1+A7</f>
        <v>2</v>
      </c>
      <c r="B8" s="49" t="s">
        <v>68</v>
      </c>
      <c r="C8" s="49" t="s">
        <v>72</v>
      </c>
      <c r="D8" s="49" t="s">
        <v>31</v>
      </c>
      <c r="E8" s="49" t="s">
        <v>26</v>
      </c>
      <c r="F8" s="49" t="s">
        <v>73</v>
      </c>
      <c r="G8" s="49" t="s">
        <v>74</v>
      </c>
      <c r="H8" s="49">
        <v>305945877</v>
      </c>
      <c r="I8" s="49" t="s">
        <v>28</v>
      </c>
      <c r="J8" s="4">
        <v>1</v>
      </c>
      <c r="K8" s="4">
        <v>1500000</v>
      </c>
      <c r="L8" s="5">
        <f t="shared" ref="L8:L13" si="0">+J8*K8/1000</f>
        <v>1500</v>
      </c>
    </row>
    <row r="9" spans="1:12" x14ac:dyDescent="0.25">
      <c r="A9" s="46">
        <f t="shared" ref="A9:A12" si="1">1+A8</f>
        <v>3</v>
      </c>
      <c r="B9" s="49" t="s">
        <v>68</v>
      </c>
      <c r="C9" s="49" t="s">
        <v>75</v>
      </c>
      <c r="D9" s="49" t="s">
        <v>31</v>
      </c>
      <c r="E9" s="49" t="s">
        <v>26</v>
      </c>
      <c r="F9" s="49" t="s">
        <v>76</v>
      </c>
      <c r="G9" s="49" t="s">
        <v>40</v>
      </c>
      <c r="H9" s="44">
        <v>205730863</v>
      </c>
      <c r="I9" s="49" t="s">
        <v>57</v>
      </c>
      <c r="J9" s="4">
        <v>100</v>
      </c>
      <c r="K9" s="4">
        <v>9997</v>
      </c>
      <c r="L9" s="5">
        <f t="shared" si="0"/>
        <v>999.7</v>
      </c>
    </row>
    <row r="10" spans="1:12" ht="37.5" x14ac:dyDescent="0.25">
      <c r="A10" s="46">
        <f t="shared" si="1"/>
        <v>4</v>
      </c>
      <c r="B10" s="49" t="s">
        <v>68</v>
      </c>
      <c r="C10" s="49" t="s">
        <v>77</v>
      </c>
      <c r="D10" s="49" t="s">
        <v>31</v>
      </c>
      <c r="E10" s="49" t="s">
        <v>26</v>
      </c>
      <c r="F10" s="49" t="s">
        <v>78</v>
      </c>
      <c r="G10" s="49" t="s">
        <v>67</v>
      </c>
      <c r="H10" s="44">
        <v>308509814</v>
      </c>
      <c r="I10" s="49" t="s">
        <v>28</v>
      </c>
      <c r="J10" s="4">
        <v>50</v>
      </c>
      <c r="K10" s="4">
        <v>8499</v>
      </c>
      <c r="L10" s="5">
        <f t="shared" si="0"/>
        <v>424.95</v>
      </c>
    </row>
    <row r="11" spans="1:12" x14ac:dyDescent="0.25">
      <c r="A11" s="46">
        <f t="shared" si="1"/>
        <v>5</v>
      </c>
      <c r="B11" s="49" t="s">
        <v>68</v>
      </c>
      <c r="C11" s="49" t="s">
        <v>79</v>
      </c>
      <c r="D11" s="49" t="s">
        <v>31</v>
      </c>
      <c r="E11" s="49" t="s">
        <v>26</v>
      </c>
      <c r="F11" s="49" t="s">
        <v>80</v>
      </c>
      <c r="G11" s="49" t="s">
        <v>40</v>
      </c>
      <c r="H11" s="44">
        <v>205730863</v>
      </c>
      <c r="I11" s="49" t="s">
        <v>27</v>
      </c>
      <c r="J11" s="4">
        <v>100</v>
      </c>
      <c r="K11" s="4">
        <v>3444</v>
      </c>
      <c r="L11" s="5">
        <f t="shared" si="0"/>
        <v>344.4</v>
      </c>
    </row>
    <row r="12" spans="1:12" x14ac:dyDescent="0.25">
      <c r="A12" s="46">
        <f t="shared" si="1"/>
        <v>6</v>
      </c>
      <c r="B12" s="49" t="s">
        <v>68</v>
      </c>
      <c r="C12" s="49" t="s">
        <v>81</v>
      </c>
      <c r="D12" s="49" t="s">
        <v>31</v>
      </c>
      <c r="E12" s="49" t="s">
        <v>26</v>
      </c>
      <c r="F12" s="49" t="s">
        <v>82</v>
      </c>
      <c r="G12" s="49" t="s">
        <v>36</v>
      </c>
      <c r="H12" s="44">
        <v>303493611</v>
      </c>
      <c r="I12" s="49" t="s">
        <v>28</v>
      </c>
      <c r="J12" s="4">
        <v>18</v>
      </c>
      <c r="K12" s="4">
        <v>59800</v>
      </c>
      <c r="L12" s="5">
        <f t="shared" si="0"/>
        <v>1076.4000000000001</v>
      </c>
    </row>
    <row r="13" spans="1:12" x14ac:dyDescent="0.25">
      <c r="A13" s="46">
        <f>+A12+1</f>
        <v>7</v>
      </c>
      <c r="B13" s="49" t="s">
        <v>68</v>
      </c>
      <c r="C13" s="49" t="s">
        <v>83</v>
      </c>
      <c r="D13" s="49" t="s">
        <v>31</v>
      </c>
      <c r="E13" s="49" t="s">
        <v>26</v>
      </c>
      <c r="F13" s="49" t="s">
        <v>84</v>
      </c>
      <c r="G13" s="49" t="s">
        <v>40</v>
      </c>
      <c r="H13" s="44" t="s">
        <v>41</v>
      </c>
      <c r="I13" s="49" t="s">
        <v>57</v>
      </c>
      <c r="J13" s="4">
        <v>75</v>
      </c>
      <c r="K13" s="4">
        <v>9444</v>
      </c>
      <c r="L13" s="5">
        <f t="shared" si="0"/>
        <v>708.3</v>
      </c>
    </row>
    <row r="14" spans="1:12" ht="56.25" x14ac:dyDescent="0.25">
      <c r="A14" s="46">
        <v>1</v>
      </c>
      <c r="B14" s="49" t="s">
        <v>32</v>
      </c>
      <c r="C14" s="49" t="s">
        <v>45</v>
      </c>
      <c r="D14" s="49" t="s">
        <v>31</v>
      </c>
      <c r="E14" s="49" t="s">
        <v>26</v>
      </c>
      <c r="F14" s="49" t="s">
        <v>46</v>
      </c>
      <c r="G14" s="49" t="s">
        <v>48</v>
      </c>
      <c r="H14" s="44">
        <v>308509102</v>
      </c>
      <c r="I14" s="49" t="s">
        <v>28</v>
      </c>
      <c r="J14" s="4">
        <v>3</v>
      </c>
      <c r="K14" s="4">
        <v>142555</v>
      </c>
      <c r="L14" s="5">
        <f>+J14*K14/1000</f>
        <v>427.66500000000002</v>
      </c>
    </row>
    <row r="15" spans="1:12" ht="37.5" x14ac:dyDescent="0.25">
      <c r="A15" s="46">
        <f>1+A14</f>
        <v>2</v>
      </c>
      <c r="B15" s="49" t="s">
        <v>32</v>
      </c>
      <c r="C15" s="49" t="s">
        <v>49</v>
      </c>
      <c r="D15" s="49" t="s">
        <v>31</v>
      </c>
      <c r="E15" s="49" t="s">
        <v>26</v>
      </c>
      <c r="F15" s="49" t="s">
        <v>50</v>
      </c>
      <c r="G15" s="49" t="s">
        <v>51</v>
      </c>
      <c r="H15" s="44" t="s">
        <v>52</v>
      </c>
      <c r="I15" s="49" t="s">
        <v>28</v>
      </c>
      <c r="J15" s="4">
        <v>1</v>
      </c>
      <c r="K15" s="4">
        <v>350000</v>
      </c>
      <c r="L15" s="5">
        <f t="shared" ref="L15:L22" si="2">+J15*K15/1000</f>
        <v>350</v>
      </c>
    </row>
    <row r="16" spans="1:12" ht="37.5" x14ac:dyDescent="0.25">
      <c r="A16" s="46">
        <f t="shared" ref="A16:A22" si="3">1+A15</f>
        <v>3</v>
      </c>
      <c r="B16" s="49" t="s">
        <v>32</v>
      </c>
      <c r="C16" s="49" t="s">
        <v>53</v>
      </c>
      <c r="D16" s="49" t="s">
        <v>31</v>
      </c>
      <c r="E16" s="49" t="s">
        <v>26</v>
      </c>
      <c r="F16" s="49" t="s">
        <v>54</v>
      </c>
      <c r="G16" s="49" t="s">
        <v>55</v>
      </c>
      <c r="H16" s="44">
        <v>308940368</v>
      </c>
      <c r="I16" s="49" t="s">
        <v>57</v>
      </c>
      <c r="J16" s="4">
        <v>100</v>
      </c>
      <c r="K16" s="4">
        <v>3050</v>
      </c>
      <c r="L16" s="5">
        <f t="shared" si="2"/>
        <v>305</v>
      </c>
    </row>
    <row r="17" spans="1:12" ht="37.5" x14ac:dyDescent="0.25">
      <c r="A17" s="46">
        <f t="shared" si="3"/>
        <v>4</v>
      </c>
      <c r="B17" s="49" t="s">
        <v>32</v>
      </c>
      <c r="C17" s="49" t="s">
        <v>56</v>
      </c>
      <c r="D17" s="49" t="s">
        <v>31</v>
      </c>
      <c r="E17" s="49" t="s">
        <v>26</v>
      </c>
      <c r="F17" s="49" t="s">
        <v>58</v>
      </c>
      <c r="G17" s="49" t="s">
        <v>51</v>
      </c>
      <c r="H17" s="44" t="s">
        <v>52</v>
      </c>
      <c r="I17" s="49" t="s">
        <v>28</v>
      </c>
      <c r="J17" s="4">
        <v>15</v>
      </c>
      <c r="K17" s="4">
        <v>15500</v>
      </c>
      <c r="L17" s="5">
        <f t="shared" si="2"/>
        <v>232.5</v>
      </c>
    </row>
    <row r="18" spans="1:12" x14ac:dyDescent="0.25">
      <c r="A18" s="46">
        <f t="shared" si="3"/>
        <v>5</v>
      </c>
      <c r="B18" s="49" t="s">
        <v>32</v>
      </c>
      <c r="C18" s="49" t="s">
        <v>56</v>
      </c>
      <c r="D18" s="49" t="s">
        <v>31</v>
      </c>
      <c r="E18" s="49" t="s">
        <v>26</v>
      </c>
      <c r="F18" s="49" t="s">
        <v>60</v>
      </c>
      <c r="G18" s="49" t="s">
        <v>59</v>
      </c>
      <c r="H18" s="44">
        <v>308458910</v>
      </c>
      <c r="I18" s="49" t="s">
        <v>28</v>
      </c>
      <c r="J18" s="4">
        <v>170</v>
      </c>
      <c r="K18" s="4">
        <v>2500</v>
      </c>
      <c r="L18" s="5">
        <f t="shared" si="2"/>
        <v>425</v>
      </c>
    </row>
    <row r="19" spans="1:12" ht="37.5" x14ac:dyDescent="0.25">
      <c r="A19" s="46">
        <f t="shared" si="3"/>
        <v>6</v>
      </c>
      <c r="B19" s="49" t="s">
        <v>32</v>
      </c>
      <c r="C19" s="49" t="s">
        <v>56</v>
      </c>
      <c r="D19" s="49" t="s">
        <v>31</v>
      </c>
      <c r="E19" s="49" t="s">
        <v>26</v>
      </c>
      <c r="F19" s="49" t="s">
        <v>30</v>
      </c>
      <c r="G19" s="49" t="s">
        <v>51</v>
      </c>
      <c r="H19" s="44" t="s">
        <v>52</v>
      </c>
      <c r="I19" s="49" t="s">
        <v>28</v>
      </c>
      <c r="J19" s="4">
        <v>222</v>
      </c>
      <c r="K19" s="4">
        <v>1450</v>
      </c>
      <c r="L19" s="5">
        <f t="shared" si="2"/>
        <v>321.89999999999998</v>
      </c>
    </row>
    <row r="20" spans="1:12" x14ac:dyDescent="0.25">
      <c r="A20" s="46">
        <f>+A19+1</f>
        <v>7</v>
      </c>
      <c r="B20" s="49" t="s">
        <v>32</v>
      </c>
      <c r="C20" s="49" t="s">
        <v>61</v>
      </c>
      <c r="D20" s="49" t="s">
        <v>31</v>
      </c>
      <c r="E20" s="49" t="s">
        <v>26</v>
      </c>
      <c r="F20" s="49" t="s">
        <v>62</v>
      </c>
      <c r="G20" s="49" t="s">
        <v>48</v>
      </c>
      <c r="H20" s="44">
        <v>308509102</v>
      </c>
      <c r="I20" s="49" t="s">
        <v>27</v>
      </c>
      <c r="J20" s="4">
        <v>60</v>
      </c>
      <c r="K20" s="4">
        <v>9400</v>
      </c>
      <c r="L20" s="5">
        <f t="shared" si="2"/>
        <v>564</v>
      </c>
    </row>
    <row r="21" spans="1:12" ht="37.5" x14ac:dyDescent="0.25">
      <c r="A21" s="46">
        <f t="shared" si="3"/>
        <v>8</v>
      </c>
      <c r="B21" s="49" t="s">
        <v>32</v>
      </c>
      <c r="C21" s="49" t="s">
        <v>63</v>
      </c>
      <c r="D21" s="49" t="s">
        <v>31</v>
      </c>
      <c r="E21" s="49" t="s">
        <v>26</v>
      </c>
      <c r="F21" s="49" t="s">
        <v>64</v>
      </c>
      <c r="G21" s="49" t="s">
        <v>35</v>
      </c>
      <c r="H21" s="44">
        <v>302285214</v>
      </c>
      <c r="I21" s="49" t="s">
        <v>28</v>
      </c>
      <c r="J21" s="4">
        <v>5</v>
      </c>
      <c r="K21" s="4">
        <v>60000</v>
      </c>
      <c r="L21" s="5">
        <f t="shared" si="2"/>
        <v>300</v>
      </c>
    </row>
    <row r="22" spans="1:12" x14ac:dyDescent="0.25">
      <c r="A22" s="46">
        <f t="shared" si="3"/>
        <v>9</v>
      </c>
      <c r="B22" s="49" t="s">
        <v>32</v>
      </c>
      <c r="C22" s="49" t="s">
        <v>65</v>
      </c>
      <c r="D22" s="49" t="s">
        <v>31</v>
      </c>
      <c r="E22" s="49" t="s">
        <v>26</v>
      </c>
      <c r="F22" s="49" t="s">
        <v>66</v>
      </c>
      <c r="G22" s="49" t="s">
        <v>67</v>
      </c>
      <c r="H22" s="44">
        <v>308509814</v>
      </c>
      <c r="I22" s="49" t="s">
        <v>28</v>
      </c>
      <c r="J22" s="4">
        <v>20</v>
      </c>
      <c r="K22" s="4">
        <v>23575</v>
      </c>
      <c r="L22" s="5">
        <f t="shared" si="2"/>
        <v>471.5</v>
      </c>
    </row>
    <row r="23" spans="1:12" x14ac:dyDescent="0.25">
      <c r="A23" s="46">
        <v>1</v>
      </c>
      <c r="B23" s="49" t="s">
        <v>88</v>
      </c>
      <c r="C23" s="49" t="s">
        <v>89</v>
      </c>
      <c r="D23" s="49" t="s">
        <v>31</v>
      </c>
      <c r="E23" s="49" t="s">
        <v>26</v>
      </c>
      <c r="F23" s="49" t="s">
        <v>90</v>
      </c>
      <c r="G23" s="49" t="s">
        <v>91</v>
      </c>
      <c r="H23" s="44">
        <v>308044327</v>
      </c>
      <c r="I23" s="49" t="s">
        <v>29</v>
      </c>
      <c r="J23" s="4">
        <v>10</v>
      </c>
      <c r="K23" s="4">
        <v>135000</v>
      </c>
      <c r="L23" s="5">
        <v>1350</v>
      </c>
    </row>
    <row r="24" spans="1:12" x14ac:dyDescent="0.25">
      <c r="A24" s="46">
        <v>2</v>
      </c>
      <c r="B24" s="49" t="s">
        <v>88</v>
      </c>
      <c r="C24" s="49" t="s">
        <v>93</v>
      </c>
      <c r="D24" s="49" t="s">
        <v>31</v>
      </c>
      <c r="E24" s="49" t="s">
        <v>26</v>
      </c>
      <c r="F24" s="49" t="s">
        <v>94</v>
      </c>
      <c r="G24" s="49" t="s">
        <v>92</v>
      </c>
      <c r="H24" s="44">
        <v>308137384</v>
      </c>
      <c r="I24" s="49" t="s">
        <v>29</v>
      </c>
      <c r="J24" s="4">
        <v>50</v>
      </c>
      <c r="K24" s="4">
        <v>51115</v>
      </c>
      <c r="L24" s="5">
        <v>2555.8000000000002</v>
      </c>
    </row>
    <row r="25" spans="1:12" ht="37.5" x14ac:dyDescent="0.25">
      <c r="A25" s="46">
        <v>3</v>
      </c>
      <c r="B25" s="49" t="s">
        <v>88</v>
      </c>
      <c r="C25" s="49" t="s">
        <v>75</v>
      </c>
      <c r="D25" s="49" t="s">
        <v>31</v>
      </c>
      <c r="E25" s="49" t="s">
        <v>26</v>
      </c>
      <c r="F25" s="49" t="s">
        <v>95</v>
      </c>
      <c r="G25" s="49" t="s">
        <v>51</v>
      </c>
      <c r="H25" s="44" t="s">
        <v>52</v>
      </c>
      <c r="I25" s="49" t="s">
        <v>29</v>
      </c>
      <c r="J25" s="4">
        <v>100</v>
      </c>
      <c r="K25" s="4">
        <v>11000</v>
      </c>
      <c r="L25" s="5">
        <v>1100</v>
      </c>
    </row>
    <row r="26" spans="1:12" x14ac:dyDescent="0.25">
      <c r="A26" s="46">
        <v>4</v>
      </c>
      <c r="B26" s="49" t="s">
        <v>88</v>
      </c>
      <c r="C26" s="49" t="s">
        <v>96</v>
      </c>
      <c r="D26" s="49" t="s">
        <v>31</v>
      </c>
      <c r="E26" s="49" t="s">
        <v>26</v>
      </c>
      <c r="F26" s="49" t="s">
        <v>97</v>
      </c>
      <c r="G26" s="49" t="s">
        <v>40</v>
      </c>
      <c r="H26" s="44">
        <v>205730863</v>
      </c>
      <c r="I26" s="49" t="s">
        <v>27</v>
      </c>
      <c r="J26" s="4">
        <v>100</v>
      </c>
      <c r="K26" s="4">
        <v>4299</v>
      </c>
      <c r="L26" s="5">
        <v>429.9</v>
      </c>
    </row>
    <row r="27" spans="1:12" x14ac:dyDescent="0.25">
      <c r="A27" s="46">
        <v>5</v>
      </c>
      <c r="B27" s="49" t="s">
        <v>88</v>
      </c>
      <c r="C27" s="49" t="s">
        <v>101</v>
      </c>
      <c r="D27" s="49" t="s">
        <v>31</v>
      </c>
      <c r="E27" s="49" t="s">
        <v>26</v>
      </c>
      <c r="F27" s="49" t="s">
        <v>98</v>
      </c>
      <c r="G27" s="49" t="s">
        <v>99</v>
      </c>
      <c r="H27" s="44">
        <v>309605892</v>
      </c>
      <c r="I27" s="49" t="s">
        <v>28</v>
      </c>
      <c r="J27" s="4">
        <v>9</v>
      </c>
      <c r="K27" s="4">
        <v>415000</v>
      </c>
      <c r="L27" s="5">
        <v>3735</v>
      </c>
    </row>
    <row r="28" spans="1:12" x14ac:dyDescent="0.25">
      <c r="A28" s="46">
        <v>6</v>
      </c>
      <c r="B28" s="49" t="s">
        <v>88</v>
      </c>
      <c r="C28" s="49" t="s">
        <v>100</v>
      </c>
      <c r="D28" s="49" t="s">
        <v>31</v>
      </c>
      <c r="E28" s="49" t="s">
        <v>26</v>
      </c>
      <c r="F28" s="49" t="s">
        <v>102</v>
      </c>
      <c r="G28" s="49" t="s">
        <v>35</v>
      </c>
      <c r="H28" s="44">
        <v>302285214</v>
      </c>
      <c r="I28" s="49" t="s">
        <v>28</v>
      </c>
      <c r="J28" s="4">
        <v>20</v>
      </c>
      <c r="K28" s="4">
        <v>44900</v>
      </c>
      <c r="L28" s="5">
        <v>898</v>
      </c>
    </row>
    <row r="29" spans="1:12" x14ac:dyDescent="0.25">
      <c r="A29" s="46">
        <v>7</v>
      </c>
      <c r="B29" s="49" t="s">
        <v>88</v>
      </c>
      <c r="C29" s="49" t="s">
        <v>104</v>
      </c>
      <c r="D29" s="49" t="s">
        <v>31</v>
      </c>
      <c r="E29" s="49" t="s">
        <v>26</v>
      </c>
      <c r="F29" s="49" t="s">
        <v>105</v>
      </c>
      <c r="G29" s="49" t="s">
        <v>107</v>
      </c>
      <c r="H29" s="44">
        <v>301420473</v>
      </c>
      <c r="I29" s="49" t="s">
        <v>28</v>
      </c>
      <c r="J29" s="4">
        <v>30</v>
      </c>
      <c r="K29" s="4">
        <v>13900</v>
      </c>
      <c r="L29" s="5">
        <v>417</v>
      </c>
    </row>
    <row r="30" spans="1:12" x14ac:dyDescent="0.25">
      <c r="A30" s="46">
        <v>8</v>
      </c>
      <c r="B30" s="49" t="s">
        <v>88</v>
      </c>
      <c r="C30" s="49" t="s">
        <v>103</v>
      </c>
      <c r="D30" s="49" t="s">
        <v>31</v>
      </c>
      <c r="E30" s="49" t="s">
        <v>26</v>
      </c>
      <c r="F30" s="49" t="s">
        <v>106</v>
      </c>
      <c r="G30" s="49" t="s">
        <v>107</v>
      </c>
      <c r="H30" s="44">
        <v>301420473</v>
      </c>
      <c r="I30" s="49" t="s">
        <v>28</v>
      </c>
      <c r="J30" s="4">
        <v>30</v>
      </c>
      <c r="K30" s="4">
        <v>15250</v>
      </c>
      <c r="L30" s="5">
        <v>457.5</v>
      </c>
    </row>
    <row r="31" spans="1:12" x14ac:dyDescent="0.25">
      <c r="A31" s="46">
        <v>9</v>
      </c>
      <c r="B31" s="49" t="s">
        <v>88</v>
      </c>
      <c r="C31" s="49" t="s">
        <v>93</v>
      </c>
      <c r="D31" s="49" t="s">
        <v>31</v>
      </c>
      <c r="E31" s="49" t="s">
        <v>26</v>
      </c>
      <c r="F31" s="49" t="s">
        <v>108</v>
      </c>
      <c r="G31" s="49" t="s">
        <v>71</v>
      </c>
      <c r="H31" s="44">
        <v>307585192</v>
      </c>
      <c r="I31" s="49" t="s">
        <v>29</v>
      </c>
      <c r="J31" s="4">
        <v>94</v>
      </c>
      <c r="K31" s="4">
        <v>50800</v>
      </c>
      <c r="L31" s="5">
        <v>4775.2</v>
      </c>
    </row>
    <row r="32" spans="1:12" ht="19.5" thickBot="1" x14ac:dyDescent="0.3">
      <c r="A32" s="47">
        <v>10</v>
      </c>
      <c r="B32" s="50" t="s">
        <v>88</v>
      </c>
      <c r="C32" s="50" t="s">
        <v>101</v>
      </c>
      <c r="D32" s="50" t="s">
        <v>31</v>
      </c>
      <c r="E32" s="50" t="s">
        <v>26</v>
      </c>
      <c r="F32" s="50" t="s">
        <v>110</v>
      </c>
      <c r="G32" s="50" t="s">
        <v>109</v>
      </c>
      <c r="H32" s="58">
        <v>309565912</v>
      </c>
      <c r="I32" s="50" t="s">
        <v>28</v>
      </c>
      <c r="J32" s="7">
        <v>2</v>
      </c>
      <c r="K32" s="7">
        <v>424000</v>
      </c>
      <c r="L32" s="8">
        <v>848</v>
      </c>
    </row>
  </sheetData>
  <mergeCells count="13">
    <mergeCell ref="A1:L1"/>
    <mergeCell ref="A2:L2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</mergeCells>
  <hyperlinks>
    <hyperlink ref="E11" r:id="rId1" xr:uid="{00000000-0004-0000-0600-000000000000}"/>
    <hyperlink ref="E12" r:id="rId2" xr:uid="{00000000-0004-0000-0600-000001000000}"/>
    <hyperlink ref="E18" r:id="rId3" xr:uid="{00000000-0004-0000-0600-000002000000}"/>
    <hyperlink ref="E19" r:id="rId4" xr:uid="{00000000-0004-0000-0600-000003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33" orientation="landscape" verticalDpi="12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3-илова Молия</vt:lpstr>
      <vt:lpstr>4 илова Молия</vt:lpstr>
      <vt:lpstr>5 илова Молия</vt:lpstr>
      <vt:lpstr>'4 илова Молия'!Заголовки_для_печати</vt:lpstr>
      <vt:lpstr>'5 илова Молия'!Заголовки_для_печати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Ulugbek Rahimov</cp:lastModifiedBy>
  <cp:lastPrinted>2022-10-25T13:53:12Z</cp:lastPrinted>
  <dcterms:created xsi:type="dcterms:W3CDTF">2021-07-27T04:13:15Z</dcterms:created>
  <dcterms:modified xsi:type="dcterms:W3CDTF">2022-10-25T13:59:44Z</dcterms:modified>
</cp:coreProperties>
</file>